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6" i="1" l="1"/>
  <c r="C112" i="1"/>
  <c r="C75" i="1"/>
  <c r="C72" i="1"/>
  <c r="C67" i="1"/>
  <c r="H15" i="1"/>
  <c r="H29" i="1"/>
  <c r="H49" i="1"/>
  <c r="H60" i="1"/>
  <c r="H33" i="1" l="1"/>
  <c r="H25" i="1"/>
  <c r="H37" i="1" l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<sst xmlns="http://schemas.openxmlformats.org/spreadsheetml/2006/main" count="157" uniqueCount="98">
  <si>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</si>
  <si>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</si>
  <si>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</si>
  <si>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</si>
  <si>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</si>
  <si>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</si>
  <si>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</si>
  <si>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</si>
  <si>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</si>
  <si>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</si>
  <si>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</si>
  <si>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</si>
  <si>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</si>
  <si>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</si>
  <si>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</si>
  <si>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</si>
  <si>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</si>
  <si>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</si>
  <si>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</si>
  <si>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</si>
  <si>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</si>
  <si>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</si>
  <si>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</si>
  <si>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</si>
  <si>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</si>
  <si>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</si>
  <si>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</si>
  <si>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</si>
  <si>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</si>
  <si>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</si>
  <si>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</si>
  <si>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02.04.2025 </t>
  </si>
  <si>
    <t>Primljena i neutrošena participacija od 02.04.2025</t>
  </si>
  <si>
    <t>Messer Tehnogas</t>
  </si>
  <si>
    <t>Lavija</t>
  </si>
  <si>
    <t>Flora komerc</t>
  </si>
  <si>
    <t>Nis a.d.</t>
  </si>
  <si>
    <t>AUTO SERVIS DULE</t>
  </si>
  <si>
    <t>AUTO CENTAR MIHAJLOVIĆ</t>
  </si>
  <si>
    <t>DUNAV OSIGURANJE</t>
  </si>
  <si>
    <t>ELEKTROLUKS- 012</t>
  </si>
  <si>
    <t>FAMILY KALČIĆ</t>
  </si>
  <si>
    <t>LAVIJA</t>
  </si>
  <si>
    <t>MIM GLOBAL</t>
  </si>
  <si>
    <t>MEDICINSKI FAKULTET</t>
  </si>
  <si>
    <t>PAPIRDOL</t>
  </si>
  <si>
    <t>VUJIĆ STR</t>
  </si>
  <si>
    <t>ZR ALEKSANDAR TOŠIĆ</t>
  </si>
  <si>
    <t>ZAVOD ZA JAVNO ZDRAVLJE</t>
  </si>
  <si>
    <t>AQVA MARIJA</t>
  </si>
  <si>
    <t>INSTITUT KARAJOVIĆ</t>
  </si>
  <si>
    <t>JEREMIJA DOO</t>
  </si>
  <si>
    <t>AUTO CENTAR TOPLICA</t>
  </si>
  <si>
    <t>Elektroterm</t>
  </si>
  <si>
    <t>6171538283</t>
  </si>
  <si>
    <t>102/2025</t>
  </si>
  <si>
    <t>116/2025</t>
  </si>
  <si>
    <t>13297-24</t>
  </si>
  <si>
    <t>13298-24</t>
  </si>
  <si>
    <t>9005983554</t>
  </si>
  <si>
    <t>9005979588</t>
  </si>
  <si>
    <t>6/2025</t>
  </si>
  <si>
    <t>7/2025</t>
  </si>
  <si>
    <t>202500140010</t>
  </si>
  <si>
    <t>51-1147-5226124</t>
  </si>
  <si>
    <t>51-1147-5226224</t>
  </si>
  <si>
    <t>51-1147-5225824</t>
  </si>
  <si>
    <t>51-1147-5225524</t>
  </si>
  <si>
    <t>51-1147-5225624</t>
  </si>
  <si>
    <t>51-1147-5226024</t>
  </si>
  <si>
    <t>51-1147-5225724</t>
  </si>
  <si>
    <t>51-1147-5226524</t>
  </si>
  <si>
    <t>51-1147-5225924</t>
  </si>
  <si>
    <t>FA-206-0/25</t>
  </si>
  <si>
    <t>FA-269-0/25</t>
  </si>
  <si>
    <t>25-RN011000008</t>
  </si>
  <si>
    <t>113/2025</t>
  </si>
  <si>
    <t>173/2025</t>
  </si>
  <si>
    <t>180/2025</t>
  </si>
  <si>
    <t>25-F03-0005</t>
  </si>
  <si>
    <t>25-F03-0006</t>
  </si>
  <si>
    <t>25-F03-0008</t>
  </si>
  <si>
    <t>755-009683</t>
  </si>
  <si>
    <t>755-009945</t>
  </si>
  <si>
    <t>755-009944</t>
  </si>
  <si>
    <t>25-F01-00037</t>
  </si>
  <si>
    <t>028/2025</t>
  </si>
  <si>
    <t>10/99-586-70-2025</t>
  </si>
  <si>
    <t>25-POS-02830</t>
  </si>
  <si>
    <t>25-420-12</t>
  </si>
  <si>
    <t>F-1-2025</t>
  </si>
  <si>
    <t>25-RN011000010</t>
  </si>
  <si>
    <t>141/2025</t>
  </si>
  <si>
    <t>UKUPNO MEDICINSKI KISEONIK</t>
  </si>
  <si>
    <t>UKUPNO ENERGENTI-PO TREBOVANJU</t>
  </si>
  <si>
    <t>UKUPNO MATERIJALNI TROŠKOVI</t>
  </si>
  <si>
    <t>UKUPNO MATERIJALNI TROŠKOVI-ZUBNO</t>
  </si>
  <si>
    <t>Dana 02.04.2025.godine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</si>
</sst>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7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2"/>
    <xf numFmtId="0" fontId="0" fillId="0" borderId="1" xfId="0" applyBorder="1"/>
    <xf numFmtId="0" fontId="7" fillId="0" borderId="1" xfId="2" applyBorder="1"/>
    <xf numFmtId="0" fontId="8" fillId="0" borderId="1" xfId="0" applyFont="1" applyFill="1" applyBorder="1" applyAlignment="1"/>
    <xf numFmtId="0" fontId="9" fillId="0" borderId="1" xfId="0" applyFont="1" applyFill="1" applyBorder="1" applyAlignment="1" applyProtection="1">
      <alignment vertical="center" wrapText="1"/>
    </xf>
    <xf numFmtId="167" fontId="7" fillId="0" borderId="1" xfId="2" applyNumberFormat="1" applyFont="1" applyBorder="1"/>
    <xf numFmtId="49" fontId="7" fillId="0" borderId="1" xfId="2" applyNumberFormat="1" applyBorder="1"/>
    <xf numFmtId="167" fontId="11" fillId="0" borderId="1" xfId="2" applyNumberFormat="1" applyFont="1" applyBorder="1"/>
    <xf numFmtId="167" fontId="10" fillId="0" borderId="1" xfId="2" applyNumberFormat="1" applyFont="1" applyBorder="1"/>
    <xf numFmtId="167" fontId="7" fillId="0" borderId="1" xfId="2" applyNumberFormat="1" applyBorder="1"/>
    <xf numFmtId="4" fontId="8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4" fontId="11" fillId="0" borderId="1" xfId="2" applyNumberFormat="1" applyFont="1" applyFill="1" applyBorder="1"/>
    <xf numFmtId="49" fontId="10" fillId="0" borderId="1" xfId="2" applyNumberFormat="1" applyFont="1" applyFill="1" applyBorder="1"/>
    <xf numFmtId="4" fontId="11" fillId="0" borderId="1" xfId="2" applyNumberFormat="1" applyFont="1" applyBorder="1" applyAlignment="1">
      <alignment horizontal="center"/>
    </xf>
    <xf numFmtId="4" fontId="11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7"/>
  <sheetViews>
    <sheetView tabSelected="1" topLeftCell="B1" zoomScaleNormal="100" workbookViewId="0">
      <selection activeCell="B65" sqref="B6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45749</v>
      </c>
      <c r="H12" s="12">
        <v>1300610.8700000001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45749</v>
      </c>
      <c r="H13" s="1">
        <f>H14+H30-H38-H53</f>
        <v>675615.48000000184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45749</v>
      </c>
      <c r="H14" s="2">
        <f>SUM(H15:H29)</f>
        <v>2985488.890000002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38625013.74+10039.67-38625013.74+3495.56</f>
        <v>13535.230000001788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12146.2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52992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542222.02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</f>
        <v>1239020.52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693865.56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</f>
        <v>431707.36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45749</v>
      </c>
      <c r="H30" s="2">
        <f>H31+H32+H33+H34+H36+H37+H35</f>
        <v>154628.12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42971.12+73846</f>
        <v>116817.12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3518+5588+3518+4553+10141-4000+798+13695</f>
        <v>37811</v>
      </c>
      <c r="I37" s="9"/>
      <c r="J37" s="9"/>
    </row>
    <row r="38" spans="2:13" x14ac:dyDescent="0.25">
      <c r="B38" s="48" t="s">
        <v>22</v>
      </c>
      <c r="C38" s="49"/>
      <c r="D38" s="49"/>
      <c r="E38" s="49"/>
      <c r="F38" s="50"/>
      <c r="G38" s="20">
        <v>45749</v>
      </c>
      <c r="H38" s="3">
        <f>SUM(H39:H52)</f>
        <v>2407395.5300000003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10039.67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12146.2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52992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542222.02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1112415+40817.63</f>
        <v>1153232.6299999999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636763.01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48" t="s">
        <v>23</v>
      </c>
      <c r="C53" s="49"/>
      <c r="D53" s="49"/>
      <c r="E53" s="49"/>
      <c r="F53" s="50"/>
      <c r="G53" s="20">
        <v>45749</v>
      </c>
      <c r="H53" s="3">
        <f>SUM(H54:H59)</f>
        <v>57106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57106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51" t="s">
        <v>24</v>
      </c>
      <c r="C60" s="52"/>
      <c r="D60" s="52"/>
      <c r="E60" s="52"/>
      <c r="F60" s="53"/>
      <c r="G60" s="21">
        <v>45749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</f>
        <v>624995.39000000013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45" t="s">
        <v>26</v>
      </c>
      <c r="C62" s="46"/>
      <c r="D62" s="46"/>
      <c r="E62" s="46"/>
      <c r="F62" s="47"/>
      <c r="G62" s="19"/>
      <c r="H62" s="5">
        <f>H14+H30-H38-H53+H60-H61</f>
        <v>1300610.870000002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4" t="s">
        <v>97</v>
      </c>
      <c r="C64" s="54"/>
      <c r="D64" s="54"/>
      <c r="E64" s="13"/>
      <c r="F64" s="13"/>
      <c r="G64" s="7"/>
      <c r="H64" s="11"/>
      <c r="I64" s="9"/>
      <c r="J64" s="9"/>
      <c r="K64" s="6"/>
    </row>
    <row r="66" spans="2:4" x14ac:dyDescent="0.25">
      <c r="B66" s="55"/>
      <c r="C66" s="60">
        <v>12146.2</v>
      </c>
      <c r="D66" s="61" t="s">
        <v>54</v>
      </c>
    </row>
    <row r="67" spans="2:4" x14ac:dyDescent="0.25">
      <c r="B67" s="56" t="s">
        <v>33</v>
      </c>
      <c r="C67" s="62">
        <f>SUM(C64:C66)</f>
        <v>12146.2</v>
      </c>
      <c r="D67" s="61"/>
    </row>
    <row r="68" spans="2:4" x14ac:dyDescent="0.25">
      <c r="B68" s="71" t="s">
        <v>93</v>
      </c>
      <c r="C68" s="63">
        <v>8856</v>
      </c>
      <c r="D68" s="61" t="s">
        <v>55</v>
      </c>
    </row>
    <row r="69" spans="2:4" x14ac:dyDescent="0.25">
      <c r="B69" s="57" t="s">
        <v>34</v>
      </c>
      <c r="C69" s="63">
        <v>8856</v>
      </c>
      <c r="D69" s="61" t="s">
        <v>56</v>
      </c>
    </row>
    <row r="70" spans="2:4" x14ac:dyDescent="0.25">
      <c r="B70" s="57" t="s">
        <v>34</v>
      </c>
      <c r="C70" s="64">
        <v>25632</v>
      </c>
      <c r="D70" s="61" t="s">
        <v>57</v>
      </c>
    </row>
    <row r="71" spans="2:4" x14ac:dyDescent="0.25">
      <c r="B71" s="57" t="s">
        <v>35</v>
      </c>
      <c r="C71" s="64">
        <v>9648</v>
      </c>
      <c r="D71" s="61" t="s">
        <v>58</v>
      </c>
    </row>
    <row r="72" spans="2:4" x14ac:dyDescent="0.25">
      <c r="B72" s="57" t="s">
        <v>35</v>
      </c>
      <c r="C72" s="62">
        <f>SUM(C68:C71)</f>
        <v>52992</v>
      </c>
      <c r="D72" s="61"/>
    </row>
    <row r="73" spans="2:4" x14ac:dyDescent="0.25">
      <c r="B73" s="71" t="s">
        <v>94</v>
      </c>
      <c r="C73" s="63">
        <v>25767.17</v>
      </c>
      <c r="D73" s="61" t="s">
        <v>59</v>
      </c>
    </row>
    <row r="74" spans="2:4" x14ac:dyDescent="0.25">
      <c r="B74" s="57" t="s">
        <v>36</v>
      </c>
      <c r="C74" s="64">
        <v>516454.85</v>
      </c>
      <c r="D74" s="61" t="s">
        <v>60</v>
      </c>
    </row>
    <row r="75" spans="2:4" x14ac:dyDescent="0.25">
      <c r="B75" s="57" t="s">
        <v>36</v>
      </c>
      <c r="C75" s="62">
        <f>SUM(C73:C74)</f>
        <v>542222.02</v>
      </c>
      <c r="D75" s="61"/>
    </row>
    <row r="76" spans="2:4" x14ac:dyDescent="0.25">
      <c r="B76" s="71" t="s">
        <v>94</v>
      </c>
      <c r="C76" s="65">
        <v>12640</v>
      </c>
      <c r="D76" s="66" t="s">
        <v>61</v>
      </c>
    </row>
    <row r="77" spans="2:4" x14ac:dyDescent="0.25">
      <c r="B77" s="58" t="s">
        <v>37</v>
      </c>
      <c r="C77" s="65">
        <v>32090</v>
      </c>
      <c r="D77" s="66" t="s">
        <v>62</v>
      </c>
    </row>
    <row r="78" spans="2:4" x14ac:dyDescent="0.25">
      <c r="B78" s="58" t="s">
        <v>37</v>
      </c>
      <c r="C78" s="65">
        <v>19040</v>
      </c>
      <c r="D78" s="66" t="s">
        <v>63</v>
      </c>
    </row>
    <row r="79" spans="2:4" x14ac:dyDescent="0.25">
      <c r="B79" s="58" t="s">
        <v>38</v>
      </c>
      <c r="C79" s="65">
        <v>29760.18</v>
      </c>
      <c r="D79" s="66" t="s">
        <v>64</v>
      </c>
    </row>
    <row r="80" spans="2:4" x14ac:dyDescent="0.25">
      <c r="B80" s="58" t="s">
        <v>39</v>
      </c>
      <c r="C80" s="65">
        <v>1584</v>
      </c>
      <c r="D80" s="66" t="s">
        <v>65</v>
      </c>
    </row>
    <row r="81" spans="2:4" x14ac:dyDescent="0.25">
      <c r="B81" s="58" t="s">
        <v>39</v>
      </c>
      <c r="C81" s="65">
        <v>3351.72</v>
      </c>
      <c r="D81" s="66" t="s">
        <v>66</v>
      </c>
    </row>
    <row r="82" spans="2:4" x14ac:dyDescent="0.25">
      <c r="B82" s="58" t="s">
        <v>39</v>
      </c>
      <c r="C82" s="65">
        <v>6392.73</v>
      </c>
      <c r="D82" s="66" t="s">
        <v>67</v>
      </c>
    </row>
    <row r="83" spans="2:4" x14ac:dyDescent="0.25">
      <c r="B83" s="58" t="s">
        <v>39</v>
      </c>
      <c r="C83" s="65">
        <v>24340.1</v>
      </c>
      <c r="D83" s="66" t="s">
        <v>68</v>
      </c>
    </row>
    <row r="84" spans="2:4" x14ac:dyDescent="0.25">
      <c r="B84" s="58" t="s">
        <v>39</v>
      </c>
      <c r="C84" s="65">
        <v>15934.77</v>
      </c>
      <c r="D84" s="66" t="s">
        <v>69</v>
      </c>
    </row>
    <row r="85" spans="2:4" x14ac:dyDescent="0.25">
      <c r="B85" s="58" t="s">
        <v>39</v>
      </c>
      <c r="C85" s="65">
        <v>3111.8</v>
      </c>
      <c r="D85" s="66" t="s">
        <v>70</v>
      </c>
    </row>
    <row r="86" spans="2:4" x14ac:dyDescent="0.25">
      <c r="B86" s="58" t="s">
        <v>39</v>
      </c>
      <c r="C86" s="65">
        <v>2291.2199999999998</v>
      </c>
      <c r="D86" s="66" t="s">
        <v>71</v>
      </c>
    </row>
    <row r="87" spans="2:4" x14ac:dyDescent="0.25">
      <c r="B87" s="58" t="s">
        <v>39</v>
      </c>
      <c r="C87" s="65">
        <v>11022.48</v>
      </c>
      <c r="D87" s="66" t="s">
        <v>72</v>
      </c>
    </row>
    <row r="88" spans="2:4" x14ac:dyDescent="0.25">
      <c r="B88" s="58" t="s">
        <v>39</v>
      </c>
      <c r="C88" s="67">
        <v>9600</v>
      </c>
      <c r="D88" s="68" t="s">
        <v>73</v>
      </c>
    </row>
    <row r="89" spans="2:4" x14ac:dyDescent="0.25">
      <c r="B89" s="59" t="s">
        <v>40</v>
      </c>
      <c r="C89" s="67">
        <v>1760</v>
      </c>
      <c r="D89" s="68" t="s">
        <v>74</v>
      </c>
    </row>
    <row r="90" spans="2:4" x14ac:dyDescent="0.25">
      <c r="B90" s="59" t="s">
        <v>40</v>
      </c>
      <c r="C90" s="67">
        <v>1000</v>
      </c>
      <c r="D90" s="68" t="s">
        <v>75</v>
      </c>
    </row>
    <row r="91" spans="2:4" x14ac:dyDescent="0.25">
      <c r="B91" s="59" t="s">
        <v>41</v>
      </c>
      <c r="C91" s="67">
        <v>7320</v>
      </c>
      <c r="D91" s="68" t="s">
        <v>76</v>
      </c>
    </row>
    <row r="92" spans="2:4" x14ac:dyDescent="0.25">
      <c r="B92" s="59" t="s">
        <v>42</v>
      </c>
      <c r="C92" s="67">
        <v>7344</v>
      </c>
      <c r="D92" s="68" t="s">
        <v>77</v>
      </c>
    </row>
    <row r="93" spans="2:4" x14ac:dyDescent="0.25">
      <c r="B93" s="59" t="s">
        <v>42</v>
      </c>
      <c r="C93" s="67">
        <v>8400</v>
      </c>
      <c r="D93" s="68" t="s">
        <v>78</v>
      </c>
    </row>
    <row r="94" spans="2:4" x14ac:dyDescent="0.25">
      <c r="B94" s="59" t="s">
        <v>42</v>
      </c>
      <c r="C94" s="67">
        <v>4200</v>
      </c>
      <c r="D94" s="68" t="s">
        <v>79</v>
      </c>
    </row>
    <row r="95" spans="2:4" x14ac:dyDescent="0.25">
      <c r="B95" s="59" t="s">
        <v>43</v>
      </c>
      <c r="C95" s="67">
        <v>4200</v>
      </c>
      <c r="D95" s="68" t="s">
        <v>80</v>
      </c>
    </row>
    <row r="96" spans="2:4" x14ac:dyDescent="0.25">
      <c r="B96" s="59" t="s">
        <v>43</v>
      </c>
      <c r="C96" s="67">
        <v>14112</v>
      </c>
      <c r="D96" s="68" t="s">
        <v>81</v>
      </c>
    </row>
    <row r="97" spans="2:4" x14ac:dyDescent="0.25">
      <c r="B97" s="59" t="s">
        <v>43</v>
      </c>
      <c r="C97" s="67">
        <v>180000</v>
      </c>
      <c r="D97" s="68" t="s">
        <v>82</v>
      </c>
    </row>
    <row r="98" spans="2:4" x14ac:dyDescent="0.25">
      <c r="B98" s="59" t="s">
        <v>44</v>
      </c>
      <c r="C98" s="67">
        <v>180000</v>
      </c>
      <c r="D98" s="68" t="s">
        <v>83</v>
      </c>
    </row>
    <row r="99" spans="2:4" x14ac:dyDescent="0.25">
      <c r="B99" s="59" t="s">
        <v>44</v>
      </c>
      <c r="C99" s="67">
        <v>180000</v>
      </c>
      <c r="D99" s="68" t="s">
        <v>84</v>
      </c>
    </row>
    <row r="100" spans="2:4" x14ac:dyDescent="0.25">
      <c r="B100" s="59" t="s">
        <v>44</v>
      </c>
      <c r="C100" s="67">
        <v>180210</v>
      </c>
      <c r="D100" s="68">
        <v>2500056</v>
      </c>
    </row>
    <row r="101" spans="2:4" x14ac:dyDescent="0.25">
      <c r="B101" s="59" t="s">
        <v>45</v>
      </c>
      <c r="C101" s="67">
        <v>10700</v>
      </c>
      <c r="D101" s="68" t="s">
        <v>85</v>
      </c>
    </row>
    <row r="102" spans="2:4" x14ac:dyDescent="0.25">
      <c r="B102" s="59" t="s">
        <v>46</v>
      </c>
      <c r="C102" s="67">
        <v>810</v>
      </c>
      <c r="D102" s="68" t="s">
        <v>85</v>
      </c>
    </row>
    <row r="103" spans="2:4" x14ac:dyDescent="0.25">
      <c r="B103" s="59" t="s">
        <v>46</v>
      </c>
      <c r="C103" s="67">
        <v>31680</v>
      </c>
      <c r="D103" s="68" t="s">
        <v>86</v>
      </c>
    </row>
    <row r="104" spans="2:4" x14ac:dyDescent="0.25">
      <c r="B104" s="59" t="s">
        <v>47</v>
      </c>
      <c r="C104" s="67">
        <v>16200</v>
      </c>
      <c r="D104" s="68" t="s">
        <v>87</v>
      </c>
    </row>
    <row r="105" spans="2:4" x14ac:dyDescent="0.25">
      <c r="B105" s="59" t="s">
        <v>48</v>
      </c>
      <c r="C105" s="67">
        <v>2850</v>
      </c>
      <c r="D105" s="68" t="s">
        <v>88</v>
      </c>
    </row>
    <row r="106" spans="2:4" x14ac:dyDescent="0.25">
      <c r="B106" s="59" t="s">
        <v>49</v>
      </c>
      <c r="C106" s="67">
        <v>28320</v>
      </c>
      <c r="D106" s="68" t="s">
        <v>88</v>
      </c>
    </row>
    <row r="107" spans="2:4" x14ac:dyDescent="0.25">
      <c r="B107" s="59" t="s">
        <v>49</v>
      </c>
      <c r="C107" s="67">
        <v>38400</v>
      </c>
      <c r="D107" s="68" t="s">
        <v>89</v>
      </c>
    </row>
    <row r="108" spans="2:4" x14ac:dyDescent="0.25">
      <c r="B108" s="59" t="s">
        <v>50</v>
      </c>
      <c r="C108" s="67">
        <v>12000</v>
      </c>
      <c r="D108" s="68" t="s">
        <v>90</v>
      </c>
    </row>
    <row r="109" spans="2:4" x14ac:dyDescent="0.25">
      <c r="B109" s="59" t="s">
        <v>51</v>
      </c>
      <c r="C109" s="67">
        <v>3480</v>
      </c>
      <c r="D109" s="68" t="s">
        <v>91</v>
      </c>
    </row>
    <row r="110" spans="2:4" x14ac:dyDescent="0.25">
      <c r="B110" s="59" t="s">
        <v>41</v>
      </c>
      <c r="C110" s="67">
        <v>1850</v>
      </c>
      <c r="D110" s="68" t="s">
        <v>91</v>
      </c>
    </row>
    <row r="111" spans="2:4" x14ac:dyDescent="0.25">
      <c r="B111" s="59" t="s">
        <v>41</v>
      </c>
      <c r="C111" s="67">
        <v>26420</v>
      </c>
      <c r="D111" s="68" t="s">
        <v>92</v>
      </c>
    </row>
    <row r="112" spans="2:4" x14ac:dyDescent="0.25">
      <c r="B112" s="59" t="s">
        <v>52</v>
      </c>
      <c r="C112" s="69">
        <f>SUM(C76:C111)</f>
        <v>1112415</v>
      </c>
      <c r="D112" s="70"/>
    </row>
    <row r="113" spans="2:4" x14ac:dyDescent="0.25">
      <c r="B113" s="72" t="s">
        <v>95</v>
      </c>
      <c r="C113" s="67">
        <v>8580</v>
      </c>
      <c r="D113" s="68" t="s">
        <v>91</v>
      </c>
    </row>
    <row r="114" spans="2:4" x14ac:dyDescent="0.25">
      <c r="B114" s="59" t="s">
        <v>34</v>
      </c>
      <c r="C114" s="67">
        <v>48216</v>
      </c>
      <c r="D114" s="68" t="s">
        <v>91</v>
      </c>
    </row>
    <row r="115" spans="2:4" x14ac:dyDescent="0.25">
      <c r="B115" s="59" t="s">
        <v>53</v>
      </c>
      <c r="C115" s="67">
        <v>310</v>
      </c>
      <c r="D115" s="68" t="s">
        <v>92</v>
      </c>
    </row>
    <row r="116" spans="2:4" x14ac:dyDescent="0.25">
      <c r="B116" s="59" t="s">
        <v>40</v>
      </c>
      <c r="C116" s="69">
        <f>SUM(C113:C115)</f>
        <v>57106</v>
      </c>
      <c r="D116" s="70"/>
    </row>
    <row r="117" spans="2:4" x14ac:dyDescent="0.25">
      <c r="B117" s="72" t="s">
        <v>96</v>
      </c>
      <c r="C117" s="56"/>
      <c r="D117" s="5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2025-04-07T12:29:48Z</dcterms:modified>
  <cp:category/>
  <cp:contentStatus/>
</cp:coreProperties>
</file>